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05" windowWidth="16275" windowHeight="9780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F41" i="1"/>
  <c r="F38"/>
  <c r="D35"/>
  <c r="E35" s="1"/>
  <c r="F35" s="1"/>
  <c r="C35"/>
  <c r="D34"/>
  <c r="E34" s="1"/>
  <c r="F34" s="1"/>
  <c r="C3"/>
  <c r="F9"/>
  <c r="F25"/>
  <c r="C19"/>
  <c r="D19" s="1"/>
  <c r="E19" s="1"/>
  <c r="F19" s="1"/>
  <c r="F22"/>
  <c r="D18"/>
  <c r="E18" s="1"/>
  <c r="F18" s="1"/>
  <c r="F6"/>
  <c r="D3"/>
  <c r="E3" s="1"/>
  <c r="F3" s="1"/>
  <c r="E2"/>
  <c r="F2" s="1"/>
  <c r="D2"/>
  <c r="M29"/>
  <c r="N29" s="1"/>
  <c r="O29" s="1"/>
  <c r="F37" l="1"/>
  <c r="F39" s="1"/>
  <c r="F42" s="1"/>
  <c r="F45" s="1"/>
  <c r="F21"/>
  <c r="F23" s="1"/>
  <c r="F26" s="1"/>
  <c r="F29" s="1"/>
  <c r="F5"/>
  <c r="F7" s="1"/>
  <c r="F10" s="1"/>
  <c r="F13" s="1"/>
</calcChain>
</file>

<file path=xl/sharedStrings.xml><?xml version="1.0" encoding="utf-8"?>
<sst xmlns="http://schemas.openxmlformats.org/spreadsheetml/2006/main" count="39" uniqueCount="15">
  <si>
    <t>Pi</t>
  </si>
  <si>
    <t>Less  a 13.25 by 20 inch opening for access</t>
  </si>
  <si>
    <t>Radius</t>
  </si>
  <si>
    <t>Radius cubed</t>
  </si>
  <si>
    <t>Pi * Radius cubed, Volume of the sphere is twice inside the oven</t>
  </si>
  <si>
    <t xml:space="preserve">Volume of floor bricks (Pi * the outside Radius squared) * 2.25 </t>
  </si>
  <si>
    <t>Hemisphere wall volume</t>
  </si>
  <si>
    <t>42" oven</t>
  </si>
  <si>
    <t>Volume of the Hemisphere</t>
  </si>
  <si>
    <t>Total oven volume with opening</t>
  </si>
  <si>
    <t>Subtotal of volumes</t>
  </si>
  <si>
    <t>volume of a 9 by 4.5 by 2.25 brick = 91.125</t>
  </si>
  <si>
    <t>Total bricks in the oven dome assuming 100% utilization, no entry or chimney included</t>
  </si>
  <si>
    <t>38" oven</t>
  </si>
  <si>
    <t>28" oven</t>
  </si>
</sst>
</file>

<file path=xl/styles.xml><?xml version="1.0" encoding="utf-8"?>
<styleSheet xmlns="http://schemas.openxmlformats.org/spreadsheetml/2006/main">
  <numFmts count="1">
    <numFmt numFmtId="164" formatCode="0.0"/>
  </numFmts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 vertical="top"/>
    </xf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5"/>
  <sheetViews>
    <sheetView tabSelected="1" topLeftCell="A7" workbookViewId="0">
      <selection activeCell="A7" sqref="A7"/>
    </sheetView>
  </sheetViews>
  <sheetFormatPr defaultRowHeight="15"/>
  <cols>
    <col min="4" max="4" width="12.7109375" bestFit="1" customWidth="1"/>
    <col min="5" max="5" width="37.7109375" customWidth="1"/>
    <col min="6" max="6" width="25.5703125" bestFit="1" customWidth="1"/>
  </cols>
  <sheetData>
    <row r="1" spans="1:6" s="3" customFormat="1" ht="30">
      <c r="A1" s="3" t="s">
        <v>7</v>
      </c>
      <c r="B1" s="3" t="s">
        <v>0</v>
      </c>
      <c r="C1" s="3" t="s">
        <v>2</v>
      </c>
      <c r="D1" s="3" t="s">
        <v>3</v>
      </c>
      <c r="E1" s="4" t="s">
        <v>4</v>
      </c>
      <c r="F1" s="4" t="s">
        <v>8</v>
      </c>
    </row>
    <row r="2" spans="1:6">
      <c r="B2" s="1">
        <v>3.1415000000000002</v>
      </c>
      <c r="C2" s="1">
        <v>21</v>
      </c>
      <c r="D2" s="1">
        <f>C2*C2*C2</f>
        <v>9261</v>
      </c>
      <c r="E2" s="1">
        <f>B2*D2</f>
        <v>29093.431500000002</v>
      </c>
      <c r="F2" s="2">
        <f>E2/2</f>
        <v>14546.715750000001</v>
      </c>
    </row>
    <row r="3" spans="1:6">
      <c r="A3" s="1"/>
      <c r="B3" s="1">
        <v>3.1415000000000002</v>
      </c>
      <c r="C3" s="1">
        <f>C2+4.5</f>
        <v>25.5</v>
      </c>
      <c r="D3" s="1">
        <f>C3*C3*C3</f>
        <v>16581.375</v>
      </c>
      <c r="E3" s="1">
        <f>B3*D3</f>
        <v>52090.3895625</v>
      </c>
      <c r="F3" s="2">
        <f>E3/2</f>
        <v>26045.19478125</v>
      </c>
    </row>
    <row r="4" spans="1:6" s="1" customFormat="1">
      <c r="F4" s="2"/>
    </row>
    <row r="5" spans="1:6">
      <c r="A5" s="1" t="s">
        <v>6</v>
      </c>
      <c r="B5" s="1"/>
      <c r="C5" s="1"/>
      <c r="D5" s="1"/>
      <c r="E5" s="1"/>
      <c r="F5" s="2">
        <f>F3-F2</f>
        <v>11498.479031249999</v>
      </c>
    </row>
    <row r="6" spans="1:6">
      <c r="A6" s="1" t="s">
        <v>1</v>
      </c>
      <c r="B6" s="1"/>
      <c r="C6" s="1"/>
      <c r="D6" s="1"/>
      <c r="E6" s="1"/>
      <c r="F6" s="1">
        <f>(13.25*20)*2.25</f>
        <v>596.25</v>
      </c>
    </row>
    <row r="7" spans="1:6">
      <c r="A7" s="1" t="s">
        <v>9</v>
      </c>
      <c r="B7" s="1"/>
      <c r="C7" s="1"/>
      <c r="D7" s="1"/>
      <c r="E7" s="1"/>
      <c r="F7" s="2">
        <f>F5-F6</f>
        <v>10902.229031249999</v>
      </c>
    </row>
    <row r="8" spans="1:6" s="1" customFormat="1">
      <c r="F8" s="2"/>
    </row>
    <row r="9" spans="1:6" s="1" customFormat="1">
      <c r="A9" s="1" t="s">
        <v>5</v>
      </c>
      <c r="F9" s="2">
        <f>(3.1415*(C2*C2))*2.25</f>
        <v>3117.1533750000003</v>
      </c>
    </row>
    <row r="10" spans="1:6" s="1" customFormat="1">
      <c r="A10" s="1" t="s">
        <v>10</v>
      </c>
      <c r="F10" s="2">
        <f>F9+F7</f>
        <v>14019.382406249999</v>
      </c>
    </row>
    <row r="11" spans="1:6" s="1" customFormat="1">
      <c r="F11" s="2"/>
    </row>
    <row r="12" spans="1:6">
      <c r="A12" s="1" t="s">
        <v>11</v>
      </c>
      <c r="B12" s="1"/>
      <c r="C12" s="1"/>
      <c r="D12" s="1"/>
      <c r="E12" s="1"/>
      <c r="F12" s="2"/>
    </row>
    <row r="13" spans="1:6">
      <c r="A13" s="1" t="s">
        <v>12</v>
      </c>
      <c r="B13" s="1"/>
      <c r="C13" s="1"/>
      <c r="D13" s="1"/>
      <c r="E13" s="1"/>
      <c r="F13" s="2">
        <f>F10/91.25</f>
        <v>153.6370674657534</v>
      </c>
    </row>
    <row r="14" spans="1:6">
      <c r="A14" s="1"/>
      <c r="B14" s="1"/>
      <c r="C14" s="1"/>
      <c r="D14" s="1"/>
      <c r="E14" s="1"/>
      <c r="F14" s="2"/>
    </row>
    <row r="15" spans="1:6">
      <c r="A15" s="1"/>
      <c r="B15" s="1"/>
      <c r="C15" s="1"/>
      <c r="D15" s="1"/>
      <c r="E15" s="1"/>
      <c r="F15" s="2"/>
    </row>
    <row r="16" spans="1:6">
      <c r="A16" s="1"/>
      <c r="B16" s="1"/>
      <c r="C16" s="1"/>
      <c r="D16" s="1"/>
      <c r="E16" s="1"/>
      <c r="F16" s="2"/>
    </row>
    <row r="17" spans="1:15" ht="30">
      <c r="A17" s="3" t="s">
        <v>13</v>
      </c>
      <c r="B17" s="3" t="s">
        <v>0</v>
      </c>
      <c r="C17" s="3" t="s">
        <v>2</v>
      </c>
      <c r="D17" s="3" t="s">
        <v>3</v>
      </c>
      <c r="E17" s="4" t="s">
        <v>4</v>
      </c>
      <c r="F17" s="4" t="s">
        <v>8</v>
      </c>
    </row>
    <row r="18" spans="1:15">
      <c r="A18" s="1"/>
      <c r="B18" s="1">
        <v>3.1415000000000002</v>
      </c>
      <c r="C18" s="1">
        <v>19</v>
      </c>
      <c r="D18" s="1">
        <f>C18*C18*C18</f>
        <v>6859</v>
      </c>
      <c r="E18" s="1">
        <f>B18*D18</f>
        <v>21547.548500000001</v>
      </c>
      <c r="F18" s="2">
        <f>E18/2</f>
        <v>10773.77425</v>
      </c>
    </row>
    <row r="19" spans="1:15">
      <c r="A19" s="1"/>
      <c r="B19" s="1">
        <v>3.1415000000000002</v>
      </c>
      <c r="C19" s="1">
        <f>C18+4.5</f>
        <v>23.5</v>
      </c>
      <c r="D19" s="1">
        <f>C19*C19*C19</f>
        <v>12977.875</v>
      </c>
      <c r="E19" s="1">
        <f>B19*D19</f>
        <v>40769.994312499999</v>
      </c>
      <c r="F19" s="2">
        <f>E19/2</f>
        <v>20384.99715625</v>
      </c>
    </row>
    <row r="20" spans="1:15">
      <c r="A20" s="1"/>
      <c r="B20" s="1"/>
      <c r="C20" s="1"/>
      <c r="D20" s="1"/>
      <c r="E20" s="1"/>
      <c r="F20" s="2"/>
    </row>
    <row r="21" spans="1:15">
      <c r="A21" s="1" t="s">
        <v>6</v>
      </c>
      <c r="B21" s="1"/>
      <c r="C21" s="1"/>
      <c r="D21" s="1"/>
      <c r="E21" s="1"/>
      <c r="F21" s="2">
        <f>F19-F18</f>
        <v>9611.2229062499991</v>
      </c>
    </row>
    <row r="22" spans="1:15">
      <c r="A22" s="1" t="s">
        <v>1</v>
      </c>
      <c r="B22" s="1"/>
      <c r="C22" s="1"/>
      <c r="D22" s="1"/>
      <c r="E22" s="1"/>
      <c r="F22" s="1">
        <f>(13.25*20)*2.25</f>
        <v>596.25</v>
      </c>
    </row>
    <row r="23" spans="1:15">
      <c r="A23" s="1" t="s">
        <v>9</v>
      </c>
      <c r="B23" s="1"/>
      <c r="C23" s="1"/>
      <c r="D23" s="1"/>
      <c r="E23" s="1"/>
      <c r="F23" s="2">
        <f>F21-F22</f>
        <v>9014.9729062499991</v>
      </c>
    </row>
    <row r="24" spans="1:15">
      <c r="A24" s="1"/>
      <c r="B24" s="1"/>
      <c r="C24" s="1"/>
      <c r="D24" s="1"/>
      <c r="E24" s="1"/>
      <c r="F24" s="2"/>
    </row>
    <row r="25" spans="1:15">
      <c r="A25" s="1" t="s">
        <v>5</v>
      </c>
      <c r="B25" s="1"/>
      <c r="C25" s="1"/>
      <c r="D25" s="1"/>
      <c r="E25" s="1"/>
      <c r="F25" s="2">
        <f>(3.1415*(C18*C18))*2.25</f>
        <v>2551.6833750000001</v>
      </c>
    </row>
    <row r="26" spans="1:15">
      <c r="A26" s="1" t="s">
        <v>10</v>
      </c>
      <c r="B26" s="1"/>
      <c r="C26" s="1"/>
      <c r="D26" s="1"/>
      <c r="E26" s="1"/>
      <c r="F26" s="2">
        <f>F25+F23</f>
        <v>11566.65628125</v>
      </c>
    </row>
    <row r="27" spans="1:15">
      <c r="A27" s="1"/>
      <c r="B27" s="1"/>
      <c r="C27" s="1"/>
      <c r="D27" s="1"/>
      <c r="E27" s="1"/>
      <c r="F27" s="2"/>
    </row>
    <row r="28" spans="1:15">
      <c r="A28" s="1" t="s">
        <v>11</v>
      </c>
      <c r="B28" s="1"/>
      <c r="C28" s="1"/>
      <c r="D28" s="1"/>
      <c r="E28" s="1"/>
      <c r="F28" s="2"/>
      <c r="L28">
        <v>21</v>
      </c>
      <c r="M28">
        <v>21</v>
      </c>
      <c r="N28">
        <v>21</v>
      </c>
      <c r="O28">
        <v>3.1415000000000002</v>
      </c>
    </row>
    <row r="29" spans="1:15">
      <c r="A29" s="1" t="s">
        <v>12</v>
      </c>
      <c r="B29" s="1"/>
      <c r="C29" s="1"/>
      <c r="D29" s="1"/>
      <c r="E29" s="1"/>
      <c r="F29" s="2">
        <f>F26/91.25</f>
        <v>126.75787705479452</v>
      </c>
      <c r="M29">
        <f>M28*21</f>
        <v>441</v>
      </c>
      <c r="N29" s="1">
        <f>M29*N28</f>
        <v>9261</v>
      </c>
      <c r="O29" s="1">
        <f>N29*O28</f>
        <v>29093.431500000002</v>
      </c>
    </row>
    <row r="33" spans="1:6" ht="30">
      <c r="A33" s="3" t="s">
        <v>14</v>
      </c>
      <c r="B33" s="3" t="s">
        <v>0</v>
      </c>
      <c r="C33" s="3" t="s">
        <v>2</v>
      </c>
      <c r="D33" s="3" t="s">
        <v>3</v>
      </c>
      <c r="E33" s="4" t="s">
        <v>4</v>
      </c>
      <c r="F33" s="4" t="s">
        <v>8</v>
      </c>
    </row>
    <row r="34" spans="1:6">
      <c r="A34" s="1"/>
      <c r="B34" s="1">
        <v>3.1415000000000002</v>
      </c>
      <c r="C34" s="1">
        <v>14</v>
      </c>
      <c r="D34" s="1">
        <f>C34*C34*C34</f>
        <v>2744</v>
      </c>
      <c r="E34" s="1">
        <f>B34*D34</f>
        <v>8620.2759999999998</v>
      </c>
      <c r="F34" s="2">
        <f>E34/2</f>
        <v>4310.1379999999999</v>
      </c>
    </row>
    <row r="35" spans="1:6">
      <c r="A35" s="1"/>
      <c r="B35" s="1">
        <v>3.1415000000000002</v>
      </c>
      <c r="C35" s="1">
        <f>C34+4.5</f>
        <v>18.5</v>
      </c>
      <c r="D35" s="1">
        <f>C35*C35*C35</f>
        <v>6331.625</v>
      </c>
      <c r="E35" s="1">
        <f>B35*D35</f>
        <v>19890.7999375</v>
      </c>
      <c r="F35" s="2">
        <f>E35/2</f>
        <v>9945.39996875</v>
      </c>
    </row>
    <row r="36" spans="1:6">
      <c r="A36" s="1"/>
      <c r="B36" s="1"/>
      <c r="C36" s="1"/>
      <c r="D36" s="1"/>
      <c r="E36" s="1"/>
      <c r="F36" s="2"/>
    </row>
    <row r="37" spans="1:6">
      <c r="A37" s="1" t="s">
        <v>6</v>
      </c>
      <c r="B37" s="1"/>
      <c r="C37" s="1"/>
      <c r="D37" s="1"/>
      <c r="E37" s="1"/>
      <c r="F37" s="2">
        <f>F35-F34</f>
        <v>5635.2619687500001</v>
      </c>
    </row>
    <row r="38" spans="1:6">
      <c r="A38" s="1" t="s">
        <v>1</v>
      </c>
      <c r="B38" s="1"/>
      <c r="C38" s="1"/>
      <c r="D38" s="1"/>
      <c r="E38" s="1"/>
      <c r="F38" s="1">
        <f>(13.25*20)*2.25</f>
        <v>596.25</v>
      </c>
    </row>
    <row r="39" spans="1:6">
      <c r="A39" s="1" t="s">
        <v>9</v>
      </c>
      <c r="B39" s="1"/>
      <c r="C39" s="1"/>
      <c r="D39" s="1"/>
      <c r="E39" s="1"/>
      <c r="F39" s="2">
        <f>F37-F38</f>
        <v>5039.0119687500001</v>
      </c>
    </row>
    <row r="40" spans="1:6">
      <c r="A40" s="1"/>
      <c r="B40" s="1"/>
      <c r="C40" s="1"/>
      <c r="D40" s="1"/>
      <c r="E40" s="1"/>
      <c r="F40" s="2"/>
    </row>
    <row r="41" spans="1:6">
      <c r="A41" s="1" t="s">
        <v>5</v>
      </c>
      <c r="B41" s="1"/>
      <c r="C41" s="1"/>
      <c r="D41" s="1"/>
      <c r="E41" s="1"/>
      <c r="F41" s="2">
        <f>(3.1415*(C34*C34))*2.25</f>
        <v>1385.4015000000002</v>
      </c>
    </row>
    <row r="42" spans="1:6">
      <c r="A42" s="1" t="s">
        <v>10</v>
      </c>
      <c r="B42" s="1"/>
      <c r="C42" s="1"/>
      <c r="D42" s="1"/>
      <c r="E42" s="1"/>
      <c r="F42" s="2">
        <f>F41+F39</f>
        <v>6424.41346875</v>
      </c>
    </row>
    <row r="43" spans="1:6">
      <c r="A43" s="1"/>
      <c r="B43" s="1"/>
      <c r="C43" s="1"/>
      <c r="D43" s="1"/>
      <c r="E43" s="1"/>
      <c r="F43" s="2"/>
    </row>
    <row r="44" spans="1:6">
      <c r="A44" s="1" t="s">
        <v>11</v>
      </c>
      <c r="B44" s="1"/>
      <c r="C44" s="1"/>
      <c r="D44" s="1"/>
      <c r="E44" s="1"/>
      <c r="F44" s="2"/>
    </row>
    <row r="45" spans="1:6">
      <c r="A45" s="1" t="s">
        <v>12</v>
      </c>
      <c r="B45" s="1"/>
      <c r="C45" s="1"/>
      <c r="D45" s="1"/>
      <c r="E45" s="1"/>
      <c r="F45" s="2">
        <f>F42/91.25</f>
        <v>70.404531164383556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ChrisB</dc:creator>
  <cp:lastModifiedBy>ChrisB</cp:lastModifiedBy>
  <dcterms:created xsi:type="dcterms:W3CDTF">2012-03-09T15:02:35Z</dcterms:created>
  <dcterms:modified xsi:type="dcterms:W3CDTF">2012-03-09T16:34:49Z</dcterms:modified>
</cp:coreProperties>
</file>